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A25C641-0DB6-4F90-A904-EB414AA953FC}"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<sst xmlns="http://schemas.openxmlformats.org/spreadsheetml/2006/main" count="1743" uniqueCount="1174">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</sst>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994</v>
      </c>
      <c r="B10" s="149"/>
      <c r="C10" s="149"/>
      <c r="D10" s="145" t="str">
        <f>VLOOKUP(A10,listado,2,0)</f>
        <v>Experto/a 3</v>
      </c>
      <c r="E10" s="145"/>
      <c r="F10" s="145"/>
      <c r="G10" s="182" t="str">
        <f>VLOOKUP(A10,listado,3,0)</f>
        <v>Técnico/a en Seguridad Operacional</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Master en transportes.
Máster en BIM.</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10 años de experiencia específica en el ámbito de la Ingeniería Ferroviaria.</v>
      </c>
      <c r="C21" s="112"/>
      <c r="D21" s="112"/>
      <c r="E21" s="112"/>
      <c r="F21" s="112"/>
      <c r="G21" s="112"/>
      <c r="H21" s="112"/>
      <c r="I21" s="62"/>
      <c r="J21" s="95"/>
      <c r="K21" s="95"/>
      <c r="L21" s="96"/>
    </row>
    <row r="22" spans="1:12" s="2" customFormat="1" ht="60" customHeight="1" thickBot="1">
      <c r="A22" s="49" t="s">
        <v>40</v>
      </c>
      <c r="B22" s="112" t="str">
        <f>VLOOKUP(A10,listado,9,0)</f>
        <v>Experiencia realizando las funciones específicas del puesto.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TC71KN09MOGboLqY2C8VksPikpqelrmj81eL/I5kdQrMwtXUUl0Skm9hbuiD++9azkPbgWMeGob+jq1uBPyusQ==" saltValue="bB0jHON0NoI5R77mjVD5f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2024-04-26T11:44:14Z</dcterms:modified>
</cp:coreProperties>
</file>